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11880" activeTab="1"/>
  </bookViews>
  <sheets>
    <sheet name="Critérios de priorização" sheetId="1" r:id="rId1"/>
    <sheet name="Formulário de cálculo automátic" sheetId="2" r:id="rId2"/>
    <sheet name="Lista de publicações" sheetId="3" r:id="rId3"/>
  </sheets>
  <definedNames>
    <definedName name="_xlnm.Print_Area" localSheetId="1">'Formulário de cálculo automátic'!$A$1:$J$43</definedName>
  </definedNames>
  <calcPr fullCalcOnLoad="1"/>
</workbook>
</file>

<file path=xl/comments2.xml><?xml version="1.0" encoding="utf-8"?>
<comments xmlns="http://schemas.openxmlformats.org/spreadsheetml/2006/main">
  <authors>
    <author>Alexandre</author>
  </authors>
  <commentList>
    <comment ref="A33" authorId="0">
      <text>
        <r>
          <rPr>
            <b/>
            <sz val="9"/>
            <rFont val="Tahoma"/>
            <family val="2"/>
          </rPr>
          <t xml:space="preserve">Média incluindo as notas das disciplinas em que foi reprovado (média suja).
</t>
        </r>
        <r>
          <rPr>
            <sz val="9"/>
            <rFont val="Tahoma"/>
            <family val="2"/>
          </rPr>
          <t xml:space="preserve">
</t>
        </r>
      </text>
    </comment>
  </commentList>
</comments>
</file>

<file path=xl/sharedStrings.xml><?xml version="1.0" encoding="utf-8"?>
<sst xmlns="http://schemas.openxmlformats.org/spreadsheetml/2006/main" count="91" uniqueCount="78">
  <si>
    <t>Beneficiário de projeto individual</t>
  </si>
  <si>
    <t>Projeto jovem pesquisador</t>
  </si>
  <si>
    <t>Entre 6 e 9</t>
  </si>
  <si>
    <t>(A) EXISTÊNCIA DE PROJETO (apenas um dos itens abaixo)</t>
  </si>
  <si>
    <t>Pts.</t>
  </si>
  <si>
    <t>3 alunos com iniciação científica concluída, com trabalho apresentado em Congresso ou outro tipo de produção científica</t>
  </si>
  <si>
    <t>2 alunos com iniciação científica concluída, com trabalho apresentado em Congresso ou outro tipo de produção científica</t>
  </si>
  <si>
    <t>(e) ANÁLISE DO HISTÓRICO ESCOLAR</t>
  </si>
  <si>
    <t>DO ORIENTADOR</t>
  </si>
  <si>
    <t>DO ALUNO</t>
  </si>
  <si>
    <t>Pontuação do orientador = 0,3×A + 0,25×B + 0,25×C + 0,20×D</t>
  </si>
  <si>
    <t>Pontos</t>
  </si>
  <si>
    <t xml:space="preserve">Pontuação do orientador: </t>
  </si>
  <si>
    <t>(A) EXISTÊNCIA DE PROJETO</t>
  </si>
  <si>
    <t>REPROVAÇÕES</t>
  </si>
  <si>
    <t>1 reprovação</t>
  </si>
  <si>
    <t>2 reprovações</t>
  </si>
  <si>
    <t xml:space="preserve">3 reprovações </t>
  </si>
  <si>
    <t>4 reprovações</t>
  </si>
  <si>
    <t>Mais de 4 reprovações</t>
  </si>
  <si>
    <t>Mais de 2 reprovações em química</t>
  </si>
  <si>
    <t>sem reprovação</t>
  </si>
  <si>
    <t>Orientador:</t>
  </si>
  <si>
    <t>Aluno:</t>
  </si>
  <si>
    <t>Sem publicações indexadas ou patentes no período</t>
  </si>
  <si>
    <t>Sem projetos</t>
  </si>
  <si>
    <t>Sem publicações com índice de impacto</t>
  </si>
  <si>
    <t>Sem orientação concluída</t>
  </si>
  <si>
    <t>ANO</t>
  </si>
  <si>
    <r>
      <t xml:space="preserve">Banco de dados em que está indexado </t>
    </r>
    <r>
      <rPr>
        <sz val="10"/>
        <color indexed="8"/>
        <rFont val="Arial"/>
        <family val="2"/>
      </rPr>
      <t>(Inclui todos os bancos de dados de publicações indexadas (Qualis, Web of Science, etc.)</t>
    </r>
  </si>
  <si>
    <t>Fator de impacto atual no Web of Science, se houver</t>
  </si>
  <si>
    <t>Considerando todos os bancos de dados de publicações indexadas (Qualis, Web of Science, etc.)</t>
  </si>
  <si>
    <t xml:space="preserve"> Somatória do Índice de impacto da Web of Science das publicações no período indicado (soma aritmética do índice de impacto das publicações).</t>
  </si>
  <si>
    <t>1 aluno com iniciação científica concluída, com trabalho apresentado em Congresso ou outro tipo de produção científica</t>
  </si>
  <si>
    <t>CRITÉRIOS DE SELEÇÃO E CLASSIFICAÇÃO</t>
  </si>
  <si>
    <t>Título do projeto:</t>
  </si>
  <si>
    <t>Nome do aluno</t>
  </si>
  <si>
    <t>Nível</t>
  </si>
  <si>
    <t>Ano</t>
  </si>
  <si>
    <t>Nome do orientador:</t>
  </si>
  <si>
    <t>Entre 3 e 5</t>
  </si>
  <si>
    <t>Entre 1 e 2</t>
  </si>
  <si>
    <t>Pelo menos 1 doutor formado</t>
  </si>
  <si>
    <t>Pelo menos 1 mestre formado</t>
  </si>
  <si>
    <t>Igual ou acima de 10</t>
  </si>
  <si>
    <t>Igual ou acima de 15</t>
  </si>
  <si>
    <t>REFERÊNCIA COMPLETA
(utilizar uma linha para cada referência)</t>
  </si>
  <si>
    <t xml:space="preserve">Pontuação: </t>
  </si>
  <si>
    <t>Média ponderada igual ou maior de 8,0</t>
  </si>
  <si>
    <t>(E) ANÁLISE DO HISTÓRICO ESCOLAR (Média incluindo disciplinas com reprovação)</t>
  </si>
  <si>
    <t>Igual ou maior de 10 e menor que 15</t>
  </si>
  <si>
    <t>Igual ou maior de 5 e menor que 10</t>
  </si>
  <si>
    <t>Igual oumaior que 1 e menor que 5</t>
  </si>
  <si>
    <t>Média ponderada igual ou maior de 7,30 e menor que 8,0</t>
  </si>
  <si>
    <t>Pontuação total da solicitação = 0,6 × pontuação do orientador + 0,4 × pontuação do histórico escolar</t>
  </si>
  <si>
    <t>III. A classificação geral será feita conforme descrito a seguir:</t>
  </si>
  <si>
    <r>
      <t>(C) ÍNDICE DE IMPACTO DAS PUBLICAÇÕES</t>
    </r>
    <r>
      <rPr>
        <b/>
        <sz val="11"/>
        <color indexed="8"/>
        <rFont val="Calibri"/>
        <family val="2"/>
      </rPr>
      <t xml:space="preserve">
Somatória do Índice de impacto da Web of Science das publicações no período indicado (soma aritmética do índice de impacto das publicações).</t>
    </r>
  </si>
  <si>
    <t>(C) ÍNDICE DE IMPACTO DAS PUBLICAÇÕES</t>
  </si>
  <si>
    <r>
      <rPr>
        <b/>
        <sz val="11"/>
        <color indexed="8"/>
        <rFont val="Calibri"/>
        <family val="2"/>
      </rPr>
      <t>I.</t>
    </r>
    <r>
      <rPr>
        <b/>
        <sz val="11"/>
        <color indexed="8"/>
        <rFont val="Calibri"/>
        <family val="2"/>
      </rPr>
      <t>DO ORIENTADOR</t>
    </r>
  </si>
  <si>
    <r>
      <rPr>
        <b/>
        <sz val="11"/>
        <color indexed="8"/>
        <rFont val="Calibri"/>
        <family val="2"/>
      </rPr>
      <t>II.</t>
    </r>
    <r>
      <rPr>
        <b/>
        <sz val="11"/>
        <color indexed="8"/>
        <rFont val="Calibri"/>
        <family val="2"/>
      </rPr>
      <t>DO ALUNO</t>
    </r>
  </si>
  <si>
    <t>As bolsas serão atribuídas prioritariamente aos alunos classificados no 1o. Bloco, seguindo a atribuição  para os 2o., 3o. e 4o.  Blocos, de acordo com esta ordem de prioridade (ou seja, alunos classificados no 2o. Bloco terão prioridade sobre aqueles do 3o. Bloco, os quais terão prioridade sobre os alunos classificados no 4o. Bloco).</t>
  </si>
  <si>
    <r>
      <t xml:space="preserve">PROGRAMA DE INICIAÇÃO CIENTÍFICA - IQSC/USP </t>
    </r>
    <r>
      <rPr>
        <b/>
        <sz val="14"/>
        <color indexed="8"/>
        <rFont val="Calibri"/>
        <family val="2"/>
      </rPr>
      <t xml:space="preserve">2019/2020 </t>
    </r>
    <r>
      <rPr>
        <b/>
        <sz val="14"/>
        <color indexed="8"/>
        <rFont val="Calibri"/>
        <family val="2"/>
      </rPr>
      <t xml:space="preserve">                           BOLSAS PIBIC E PIBITI</t>
    </r>
  </si>
  <si>
    <r>
      <t>(B) NÚMERO DE PUBLICAÇÕES INDEXADAS OU PATENTES DEPOSITADAS (</t>
    </r>
    <r>
      <rPr>
        <b/>
        <sz val="11"/>
        <color indexed="8"/>
        <rFont val="Calibri"/>
        <family val="2"/>
      </rPr>
      <t>2015 – 2019)</t>
    </r>
    <r>
      <rPr>
        <b/>
        <sz val="11"/>
        <color indexed="8"/>
        <rFont val="Calibri"/>
        <family val="2"/>
      </rPr>
      <t xml:space="preserve">
Considerando todos os bancos de dados de publicações indexadas (Qualis, Web of Science, etc.)</t>
    </r>
  </si>
  <si>
    <r>
      <t>(D) ORIENTAÇÕES (</t>
    </r>
    <r>
      <rPr>
        <b/>
        <sz val="11"/>
        <color indexed="8"/>
        <rFont val="Calibri"/>
        <family val="2"/>
      </rPr>
      <t>2015 – 2019)</t>
    </r>
  </si>
  <si>
    <r>
      <t xml:space="preserve">PROGRAMA DE INICIAÇÃO CIENTÍFICA - IQSC/USP </t>
    </r>
    <r>
      <rPr>
        <b/>
        <sz val="14"/>
        <color indexed="8"/>
        <rFont val="Calibri"/>
        <family val="2"/>
      </rPr>
      <t xml:space="preserve">2019/2020 </t>
    </r>
    <r>
      <rPr>
        <b/>
        <sz val="12"/>
        <color indexed="8"/>
        <rFont val="Calibri"/>
        <family val="2"/>
      </rPr>
      <t>– BOLSAS PIBIC E PIBITI</t>
    </r>
  </si>
  <si>
    <r>
      <t>(B) NÚMERO DE PUBLICAÇÕES INDEXADAS OU PATENTES DEPOSITADAS (</t>
    </r>
    <r>
      <rPr>
        <b/>
        <sz val="14"/>
        <color indexed="8"/>
        <rFont val="Calibri"/>
        <family val="2"/>
      </rPr>
      <t>2015 – 2019</t>
    </r>
    <r>
      <rPr>
        <b/>
        <sz val="11"/>
        <color indexed="8"/>
        <rFont val="Calibri"/>
        <family val="2"/>
      </rPr>
      <t>)</t>
    </r>
  </si>
  <si>
    <r>
      <t>(D) ORIENTAÇÕES (</t>
    </r>
    <r>
      <rPr>
        <b/>
        <sz val="14"/>
        <color indexed="8"/>
        <rFont val="Calibri"/>
        <family val="2"/>
      </rPr>
      <t>2015 – 2019</t>
    </r>
    <r>
      <rPr>
        <b/>
        <sz val="11"/>
        <color indexed="8"/>
        <rFont val="Calibri"/>
        <family val="2"/>
      </rPr>
      <t>)</t>
    </r>
  </si>
  <si>
    <r>
      <t xml:space="preserve">PROGRAMA DE INICIAÇÃO CIENTÍFICA - IQSC/USP </t>
    </r>
    <r>
      <rPr>
        <b/>
        <sz val="14"/>
        <color indexed="8"/>
        <rFont val="Calibri"/>
        <family val="2"/>
      </rPr>
      <t xml:space="preserve">2019/2020 </t>
    </r>
    <r>
      <rPr>
        <b/>
        <sz val="14"/>
        <color indexed="8"/>
        <rFont val="Calibri"/>
        <family val="2"/>
      </rPr>
      <t>– BOLSAS PIBIC E PIBITI</t>
    </r>
  </si>
  <si>
    <t>LISTA DE PUBLICAÇÕES INDEXADAS – DE 2015  a  2019</t>
  </si>
  <si>
    <r>
      <rPr>
        <b/>
        <sz val="11"/>
        <color indexed="8"/>
        <rFont val="Calibri"/>
        <family val="2"/>
      </rPr>
      <t>2º Bloco)</t>
    </r>
    <r>
      <rPr>
        <sz val="11"/>
        <color indexed="8"/>
        <rFont val="Calibri"/>
        <family val="2"/>
      </rPr>
      <t xml:space="preserve"> Classificação de alunos externos a Universidade de São Paulo , de acordo com os critérios vigentes, conforme itens I e II, e critérios do Edital PIBIC-PIBITI 2019/2020 (item 7)</t>
    </r>
  </si>
  <si>
    <r>
      <rPr>
        <b/>
        <sz val="11"/>
        <color indexed="8"/>
        <rFont val="Calibri"/>
        <family val="2"/>
      </rPr>
      <t xml:space="preserve">3º Bloco) </t>
    </r>
    <r>
      <rPr>
        <sz val="11"/>
        <color indexed="8"/>
        <rFont val="Calibri"/>
        <family val="2"/>
      </rPr>
      <t xml:space="preserve">Classificação de </t>
    </r>
    <r>
      <rPr>
        <b/>
        <sz val="11"/>
        <color indexed="8"/>
        <rFont val="Calibri"/>
        <family val="2"/>
      </rPr>
      <t>s</t>
    </r>
    <r>
      <rPr>
        <sz val="11"/>
        <color indexed="8"/>
        <rFont val="Calibri"/>
        <family val="2"/>
      </rPr>
      <t>egundo pedido de um mesmo docente para alunos matriculados na Universidade de São Paulo, de acordo com os critérios vigentes, conforme itens I e II, e critérios do Edital PIBIC-PIBITI 2019/2020 (item 7)</t>
    </r>
  </si>
  <si>
    <r>
      <rPr>
        <b/>
        <sz val="11"/>
        <color indexed="8"/>
        <rFont val="Calibri"/>
        <family val="2"/>
      </rPr>
      <t>4º Bloco)</t>
    </r>
    <r>
      <rPr>
        <sz val="11"/>
        <color indexed="8"/>
        <rFont val="Calibri"/>
        <family val="2"/>
      </rPr>
      <t xml:space="preserve"> Segundo pedido de um mesmo docente para aluno externo a Universidade de São Paulo, de acordo com os critérios vigentes, conforme itens I e II, e critérios do Edital PIBIC-PIBITI 2019/2020 (item 7)  </t>
    </r>
  </si>
  <si>
    <r>
      <rPr>
        <b/>
        <sz val="11"/>
        <color indexed="8"/>
        <rFont val="Calibri"/>
        <family val="2"/>
      </rPr>
      <t>1º Bloco)</t>
    </r>
    <r>
      <rPr>
        <sz val="11"/>
        <color indexed="8"/>
        <rFont val="Calibri"/>
        <family val="2"/>
      </rPr>
      <t xml:space="preserve"> Classificação de alunos matriculados na Universidade de São Paulo, de acordo com os critérios vigentes, conforme itens I e II, e critérios do Edital PIBIC-PIBITI 2019/2020 (item 7);</t>
    </r>
  </si>
  <si>
    <t>Média ponderada igual ou maior de 5,0 e menor que 7,3</t>
  </si>
  <si>
    <t>Menos 0,2 por  reprovação – máximo de 5 reprovações</t>
  </si>
  <si>
    <t>Média ponderada abaixo de 5,0</t>
  </si>
  <si>
    <r>
      <t xml:space="preserve">Coordenador de projeto temático ou do </t>
    </r>
    <r>
      <rPr>
        <sz val="11"/>
        <rFont val="Calibri"/>
        <family val="2"/>
      </rPr>
      <t>INCT ou CEPID</t>
    </r>
  </si>
  <si>
    <r>
      <t xml:space="preserve">Pesquisador principal em projeto temático ou do </t>
    </r>
    <r>
      <rPr>
        <sz val="11"/>
        <rFont val="Calibri"/>
        <family val="2"/>
      </rPr>
      <t>INCT ou CEPID</t>
    </r>
  </si>
</sst>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
    <numFmt numFmtId="175" formatCode="0.000"/>
  </numFmts>
  <fonts count="53">
    <font>
      <sz val="11"/>
      <color theme="1"/>
      <name val="Calibri"/>
      <family val="2"/>
    </font>
    <font>
      <sz val="11"/>
      <color indexed="8"/>
      <name val="Calibri"/>
      <family val="2"/>
    </font>
    <font>
      <sz val="10"/>
      <color indexed="8"/>
      <name val="Arial"/>
      <family val="2"/>
    </font>
    <font>
      <sz val="9"/>
      <name val="Tahoma"/>
      <family val="2"/>
    </font>
    <font>
      <b/>
      <sz val="9"/>
      <name val="Tahoma"/>
      <family val="2"/>
    </font>
    <font>
      <b/>
      <sz val="11"/>
      <color indexed="8"/>
      <name val="Calibri"/>
      <family val="2"/>
    </font>
    <font>
      <b/>
      <sz val="12"/>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4.3"/>
      <color indexed="12"/>
      <name val="Calibri"/>
      <family val="2"/>
    </font>
    <font>
      <u val="single"/>
      <sz val="14.3"/>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sz val="12"/>
      <color indexed="8"/>
      <name val="Calibri"/>
      <family val="2"/>
    </font>
    <font>
      <b/>
      <sz val="12"/>
      <name val="Calibri"/>
      <family val="2"/>
    </font>
    <font>
      <sz val="8"/>
      <name val="Segoe U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4.3"/>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1"/>
      <name val="Calibri"/>
      <family val="2"/>
    </font>
    <font>
      <b/>
      <sz val="10"/>
      <color theme="1"/>
      <name val="Arial"/>
      <family val="2"/>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104">
    <xf numFmtId="0" fontId="0" fillId="0" borderId="0" xfId="0" applyFont="1" applyAlignment="1">
      <alignment/>
    </xf>
    <xf numFmtId="0" fontId="0" fillId="0" borderId="10" xfId="0" applyBorder="1" applyAlignment="1">
      <alignment horizontal="center" wrapText="1"/>
    </xf>
    <xf numFmtId="0" fontId="47" fillId="0" borderId="0" xfId="0" applyFont="1" applyAlignment="1">
      <alignment/>
    </xf>
    <xf numFmtId="0" fontId="0" fillId="0" borderId="0" xfId="0" applyBorder="1" applyAlignment="1">
      <alignment horizontal="left" vertical="top" wrapText="1" indent="2"/>
    </xf>
    <xf numFmtId="0" fontId="0" fillId="0" borderId="0" xfId="0" applyBorder="1" applyAlignment="1">
      <alignment horizontal="center" wrapText="1"/>
    </xf>
    <xf numFmtId="0" fontId="47" fillId="33" borderId="10" xfId="0" applyFont="1" applyFill="1" applyBorder="1" applyAlignment="1">
      <alignment vertical="top" wrapText="1"/>
    </xf>
    <xf numFmtId="0" fontId="47" fillId="33" borderId="10" xfId="0" applyFont="1" applyFill="1" applyBorder="1" applyAlignment="1">
      <alignment horizontal="center" vertical="top" wrapText="1"/>
    </xf>
    <xf numFmtId="0" fontId="0" fillId="0" borderId="10" xfId="0" applyBorder="1" applyAlignment="1">
      <alignment horizontal="left" vertical="top" wrapText="1" indent="2"/>
    </xf>
    <xf numFmtId="0" fontId="0" fillId="0" borderId="10" xfId="0" applyBorder="1" applyAlignment="1">
      <alignment horizontal="center" vertical="top" wrapText="1"/>
    </xf>
    <xf numFmtId="0" fontId="0" fillId="0" borderId="11" xfId="0" applyBorder="1" applyAlignment="1">
      <alignment horizontal="left" vertical="top" wrapText="1" indent="2"/>
    </xf>
    <xf numFmtId="0" fontId="0" fillId="0" borderId="11" xfId="0" applyBorder="1" applyAlignment="1">
      <alignment horizontal="center" vertical="top" wrapText="1"/>
    </xf>
    <xf numFmtId="0" fontId="47" fillId="33" borderId="12" xfId="0" applyFont="1" applyFill="1" applyBorder="1" applyAlignment="1">
      <alignment vertical="top" wrapText="1"/>
    </xf>
    <xf numFmtId="0" fontId="47" fillId="33" borderId="13" xfId="0" applyFont="1" applyFill="1" applyBorder="1" applyAlignment="1">
      <alignment horizontal="center" vertical="top" wrapText="1"/>
    </xf>
    <xf numFmtId="0" fontId="47" fillId="33" borderId="14" xfId="0" applyFont="1" applyFill="1" applyBorder="1" applyAlignment="1">
      <alignment vertical="top" wrapText="1"/>
    </xf>
    <xf numFmtId="0" fontId="47" fillId="33" borderId="15" xfId="0" applyFont="1" applyFill="1" applyBorder="1" applyAlignment="1">
      <alignment horizontal="center" vertical="top" wrapText="1"/>
    </xf>
    <xf numFmtId="0" fontId="47" fillId="33" borderId="10" xfId="0" applyFont="1" applyFill="1" applyBorder="1" applyAlignment="1">
      <alignment horizontal="center" wrapText="1"/>
    </xf>
    <xf numFmtId="0" fontId="0" fillId="0" borderId="0" xfId="0" applyAlignment="1" applyProtection="1">
      <alignment/>
      <protection/>
    </xf>
    <xf numFmtId="0" fontId="48" fillId="0" borderId="0" xfId="0" applyFont="1" applyAlignment="1" applyProtection="1">
      <alignment/>
      <protection/>
    </xf>
    <xf numFmtId="0" fontId="0" fillId="0" borderId="0" xfId="0" applyAlignment="1" applyProtection="1">
      <alignment/>
      <protection/>
    </xf>
    <xf numFmtId="0" fontId="47"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wrapText="1"/>
      <protection/>
    </xf>
    <xf numFmtId="0" fontId="0" fillId="0" borderId="0" xfId="0" applyAlignment="1" applyProtection="1">
      <alignment/>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4" fontId="0" fillId="0" borderId="10" xfId="0" applyNumberFormat="1" applyBorder="1" applyAlignment="1" applyProtection="1">
      <alignment horizontal="left" vertical="center" wrapText="1"/>
      <protection locked="0"/>
    </xf>
    <xf numFmtId="0" fontId="47" fillId="0" borderId="16" xfId="0" applyFont="1" applyBorder="1" applyAlignment="1" applyProtection="1">
      <alignment vertical="center"/>
      <protection hidden="1"/>
    </xf>
    <xf numFmtId="0" fontId="47" fillId="0" borderId="0" xfId="0" applyFont="1" applyAlignment="1" applyProtection="1">
      <alignment/>
      <protection hidden="1"/>
    </xf>
    <xf numFmtId="0" fontId="47" fillId="34" borderId="17" xfId="0" applyFont="1" applyFill="1" applyBorder="1" applyAlignment="1" applyProtection="1">
      <alignment horizontal="center"/>
      <protection hidden="1"/>
    </xf>
    <xf numFmtId="174" fontId="0" fillId="0" borderId="11" xfId="0" applyNumberFormat="1"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Alignment="1" applyProtection="1">
      <alignment/>
      <protection hidden="1"/>
    </xf>
    <xf numFmtId="174" fontId="0" fillId="0" borderId="11" xfId="0" applyNumberFormat="1" applyBorder="1" applyAlignment="1" applyProtection="1">
      <alignment horizontal="center" vertical="center"/>
      <protection hidden="1"/>
    </xf>
    <xf numFmtId="2" fontId="0" fillId="0" borderId="18" xfId="0" applyNumberFormat="1"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horizontal="center" vertical="top" wrapText="1"/>
      <protection hidden="1" locked="0"/>
    </xf>
    <xf numFmtId="0" fontId="47" fillId="0" borderId="10" xfId="0" applyFont="1" applyBorder="1" applyAlignment="1" applyProtection="1">
      <alignment horizontal="center" vertical="top" wrapText="1"/>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50" fillId="0" borderId="23" xfId="0" applyFont="1" applyBorder="1" applyAlignment="1" applyProtection="1">
      <alignment/>
      <protection hidden="1"/>
    </xf>
    <xf numFmtId="0" fontId="51" fillId="0" borderId="19" xfId="0" applyFont="1" applyBorder="1" applyAlignment="1" applyProtection="1">
      <alignment/>
      <protection hidden="1"/>
    </xf>
    <xf numFmtId="0" fontId="50" fillId="0" borderId="24" xfId="0" applyFont="1" applyBorder="1" applyAlignment="1" applyProtection="1">
      <alignment/>
      <protection hidden="1"/>
    </xf>
    <xf numFmtId="0" fontId="47" fillId="0" borderId="0" xfId="0" applyFont="1" applyAlignment="1">
      <alignment/>
    </xf>
    <xf numFmtId="0" fontId="47" fillId="0" borderId="0"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0" fillId="0" borderId="10" xfId="0" applyBorder="1" applyAlignment="1" applyProtection="1">
      <alignment horizontal="center" vertical="top" wrapText="1"/>
      <protection hidden="1" locked="0"/>
    </xf>
    <xf numFmtId="0" fontId="0" fillId="0" borderId="0" xfId="0" applyAlignment="1" applyProtection="1">
      <alignment/>
      <protection hidden="1"/>
    </xf>
    <xf numFmtId="0" fontId="1" fillId="0" borderId="0" xfId="0" applyFont="1" applyAlignment="1">
      <alignment wrapText="1"/>
    </xf>
    <xf numFmtId="0" fontId="47" fillId="33" borderId="17"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0" xfId="0" applyBorder="1" applyAlignment="1">
      <alignment horizontal="center"/>
    </xf>
    <xf numFmtId="0" fontId="50" fillId="35" borderId="0" xfId="0" applyFont="1" applyFill="1" applyAlignment="1">
      <alignment horizontal="center"/>
    </xf>
    <xf numFmtId="0" fontId="0" fillId="0" borderId="0" xfId="0" applyAlignment="1">
      <alignment horizontal="center"/>
    </xf>
    <xf numFmtId="0" fontId="0" fillId="0" borderId="10" xfId="0" applyBorder="1" applyAlignment="1" applyProtection="1">
      <alignment horizontal="center" vertical="top" wrapText="1"/>
      <protection hidden="1" locked="0"/>
    </xf>
    <xf numFmtId="0" fontId="47" fillId="0" borderId="16" xfId="0" applyFont="1" applyBorder="1" applyAlignment="1" applyProtection="1">
      <alignment horizontal="center" vertical="top" wrapText="1"/>
      <protection hidden="1"/>
    </xf>
    <xf numFmtId="0" fontId="47" fillId="0" borderId="18" xfId="0" applyFont="1" applyBorder="1" applyAlignment="1" applyProtection="1">
      <alignment horizontal="center" vertical="top" wrapText="1"/>
      <protection hidden="1"/>
    </xf>
    <xf numFmtId="0" fontId="0" fillId="0" borderId="16" xfId="0" applyBorder="1" applyAlignment="1" applyProtection="1">
      <alignment horizontal="left" vertical="top" wrapText="1"/>
      <protection hidden="1" locked="0"/>
    </xf>
    <xf numFmtId="0" fontId="0" fillId="0" borderId="25"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47" fillId="0" borderId="16" xfId="0" applyFont="1" applyBorder="1" applyAlignment="1" applyProtection="1">
      <alignment horizontal="left" vertical="top" wrapText="1"/>
      <protection hidden="1"/>
    </xf>
    <xf numFmtId="0" fontId="47" fillId="0" borderId="25" xfId="0" applyFont="1" applyBorder="1" applyAlignment="1" applyProtection="1">
      <alignment horizontal="left" vertical="top" wrapText="1"/>
      <protection hidden="1"/>
    </xf>
    <xf numFmtId="0" fontId="47" fillId="0" borderId="18" xfId="0" applyFont="1" applyBorder="1" applyAlignment="1" applyProtection="1">
      <alignment horizontal="left" vertical="top" wrapText="1"/>
      <protection hidden="1"/>
    </xf>
    <xf numFmtId="0" fontId="0" fillId="0" borderId="14" xfId="0" applyFont="1" applyBorder="1" applyAlignment="1" applyProtection="1">
      <alignment horizontal="left"/>
      <protection hidden="1" locked="0"/>
    </xf>
    <xf numFmtId="0" fontId="0" fillId="0" borderId="26" xfId="0" applyFont="1" applyBorder="1" applyAlignment="1" applyProtection="1">
      <alignment horizontal="left"/>
      <protection hidden="1" locked="0"/>
    </xf>
    <xf numFmtId="0" fontId="47" fillId="34" borderId="12" xfId="0" applyFont="1" applyFill="1" applyBorder="1" applyAlignment="1" applyProtection="1">
      <alignment horizontal="left" wrapText="1"/>
      <protection hidden="1"/>
    </xf>
    <xf numFmtId="0" fontId="47" fillId="34" borderId="27" xfId="0" applyFont="1" applyFill="1" applyBorder="1" applyAlignment="1" applyProtection="1">
      <alignment horizontal="left" wrapText="1"/>
      <protection hidden="1"/>
    </xf>
    <xf numFmtId="0" fontId="47" fillId="34" borderId="28" xfId="0" applyFont="1" applyFill="1" applyBorder="1" applyAlignment="1" applyProtection="1">
      <alignment horizontal="left" wrapText="1"/>
      <protection hidden="1"/>
    </xf>
    <xf numFmtId="0" fontId="47" fillId="34" borderId="0" xfId="0" applyFont="1" applyFill="1" applyBorder="1" applyAlignment="1" applyProtection="1">
      <alignment horizontal="left" wrapText="1"/>
      <protection hidden="1"/>
    </xf>
    <xf numFmtId="0" fontId="47" fillId="0" borderId="16" xfId="0" applyFont="1" applyBorder="1" applyAlignment="1" applyProtection="1">
      <alignment horizontal="left" vertical="top"/>
      <protection hidden="1"/>
    </xf>
    <xf numFmtId="0" fontId="47" fillId="0" borderId="25" xfId="0" applyFont="1" applyBorder="1" applyAlignment="1" applyProtection="1">
      <alignment horizontal="left" vertical="top"/>
      <protection hidden="1"/>
    </xf>
    <xf numFmtId="0" fontId="0" fillId="0" borderId="25" xfId="0" applyBorder="1" applyAlignment="1" applyProtection="1">
      <alignment horizontal="left" vertical="top"/>
      <protection hidden="1" locked="0"/>
    </xf>
    <xf numFmtId="0" fontId="0" fillId="0" borderId="25" xfId="0" applyFont="1" applyBorder="1" applyAlignment="1" applyProtection="1">
      <alignment horizontal="left" vertical="top"/>
      <protection hidden="1" locked="0"/>
    </xf>
    <xf numFmtId="0" fontId="0" fillId="0" borderId="18" xfId="0" applyFont="1" applyBorder="1" applyAlignment="1" applyProtection="1">
      <alignment horizontal="left" vertical="top"/>
      <protection hidden="1" locked="0"/>
    </xf>
    <xf numFmtId="0" fontId="0" fillId="0" borderId="15" xfId="0" applyFont="1" applyBorder="1" applyAlignment="1" applyProtection="1">
      <alignment horizontal="left"/>
      <protection hidden="1" locked="0"/>
    </xf>
    <xf numFmtId="0" fontId="0" fillId="0" borderId="14" xfId="0" applyBorder="1" applyAlignment="1" applyProtection="1">
      <alignment horizontal="left"/>
      <protection hidden="1" locked="0"/>
    </xf>
    <xf numFmtId="0" fontId="0" fillId="0" borderId="26" xfId="0" applyBorder="1" applyAlignment="1" applyProtection="1">
      <alignment horizontal="left"/>
      <protection hidden="1" locked="0"/>
    </xf>
    <xf numFmtId="0" fontId="0" fillId="0" borderId="15" xfId="0" applyBorder="1" applyAlignment="1" applyProtection="1">
      <alignment horizontal="left"/>
      <protection hidden="1" locked="0"/>
    </xf>
    <xf numFmtId="0" fontId="47" fillId="34" borderId="12" xfId="0" applyFont="1" applyFill="1" applyBorder="1" applyAlignment="1" applyProtection="1">
      <alignment horizontal="left"/>
      <protection hidden="1"/>
    </xf>
    <xf numFmtId="0" fontId="47" fillId="34" borderId="27" xfId="0" applyFont="1" applyFill="1" applyBorder="1" applyAlignment="1" applyProtection="1">
      <alignment horizontal="left"/>
      <protection hidden="1"/>
    </xf>
    <xf numFmtId="0" fontId="0" fillId="0" borderId="0" xfId="0" applyAlignment="1" applyProtection="1">
      <alignment horizontal="center"/>
      <protection hidden="1"/>
    </xf>
    <xf numFmtId="0" fontId="0" fillId="0" borderId="14" xfId="0" applyBorder="1" applyAlignment="1" applyProtection="1">
      <alignment horizontal="left" vertical="top" wrapText="1"/>
      <protection hidden="1" locked="0"/>
    </xf>
    <xf numFmtId="0" fontId="0" fillId="0" borderId="26" xfId="0" applyBorder="1" applyAlignment="1" applyProtection="1">
      <alignment horizontal="left" vertical="top" wrapText="1"/>
      <protection hidden="1" locked="0"/>
    </xf>
    <xf numFmtId="0" fontId="47" fillId="34" borderId="17" xfId="0" applyFont="1" applyFill="1" applyBorder="1" applyAlignment="1" applyProtection="1">
      <alignment horizontal="center" vertical="center"/>
      <protection hidden="1"/>
    </xf>
    <xf numFmtId="0" fontId="47" fillId="34" borderId="29" xfId="0" applyFont="1" applyFill="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16" xfId="0" applyBorder="1" applyAlignment="1" applyProtection="1">
      <alignment horizontal="right"/>
      <protection hidden="1"/>
    </xf>
    <xf numFmtId="0" fontId="0" fillId="0" borderId="25" xfId="0" applyBorder="1" applyAlignment="1" applyProtection="1">
      <alignment horizontal="right"/>
      <protection hidden="1"/>
    </xf>
    <xf numFmtId="0" fontId="48" fillId="0" borderId="30" xfId="0" applyFont="1" applyBorder="1" applyAlignment="1" applyProtection="1">
      <alignment horizontal="center" wrapText="1"/>
      <protection hidden="1"/>
    </xf>
    <xf numFmtId="0" fontId="48" fillId="0" borderId="31" xfId="0" applyFont="1" applyBorder="1" applyAlignment="1" applyProtection="1">
      <alignment horizontal="center" wrapText="1"/>
      <protection hidden="1"/>
    </xf>
    <xf numFmtId="0" fontId="48" fillId="0" borderId="32" xfId="0" applyFont="1" applyBorder="1" applyAlignment="1" applyProtection="1">
      <alignment horizontal="center" wrapText="1"/>
      <protection hidden="1"/>
    </xf>
    <xf numFmtId="0" fontId="0" fillId="0" borderId="25" xfId="0" applyBorder="1" applyAlignment="1" applyProtection="1">
      <alignment horizontal="left" vertical="center"/>
      <protection hidden="1" locked="0"/>
    </xf>
    <xf numFmtId="0" fontId="0" fillId="0" borderId="18" xfId="0" applyBorder="1" applyAlignment="1" applyProtection="1">
      <alignment horizontal="left" vertical="center"/>
      <protection hidden="1" locked="0"/>
    </xf>
    <xf numFmtId="0" fontId="47" fillId="0" borderId="0" xfId="0" applyFont="1" applyAlignment="1" applyProtection="1">
      <alignment horizontal="left"/>
      <protection hidden="1"/>
    </xf>
    <xf numFmtId="175" fontId="27" fillId="0" borderId="21" xfId="0" applyNumberFormat="1" applyFont="1" applyBorder="1" applyAlignment="1" applyProtection="1">
      <alignment horizontal="left"/>
      <protection hidden="1"/>
    </xf>
    <xf numFmtId="0" fontId="48" fillId="0" borderId="0" xfId="0" applyFont="1" applyAlignment="1" applyProtection="1">
      <alignment horizontal="center"/>
      <protection/>
    </xf>
    <xf numFmtId="0" fontId="0" fillId="0" borderId="0" xfId="0" applyAlignment="1" applyProtection="1">
      <alignment horizontal="center"/>
      <protection/>
    </xf>
    <xf numFmtId="0" fontId="47" fillId="0" borderId="0" xfId="0" applyFont="1" applyBorder="1" applyAlignment="1" applyProtection="1">
      <alignment horizontal="left" vertical="center"/>
      <protection/>
    </xf>
    <xf numFmtId="0" fontId="0" fillId="0" borderId="10" xfId="0" applyBorder="1" applyAlignment="1" applyProtection="1">
      <alignment horizontal="left" vertical="center" wrapText="1"/>
      <protection locked="0"/>
    </xf>
    <xf numFmtId="0" fontId="47" fillId="0" borderId="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29" fillId="0" borderId="10" xfId="0" applyFont="1" applyBorder="1" applyAlignment="1">
      <alignment horizontal="left" vertical="top" wrapText="1" indent="2"/>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6"/>
  <sheetViews>
    <sheetView showGridLines="0" zoomScalePageLayoutView="0" workbookViewId="0" topLeftCell="A40">
      <selection activeCell="A41" sqref="A41"/>
    </sheetView>
  </sheetViews>
  <sheetFormatPr defaultColWidth="9.140625" defaultRowHeight="15"/>
  <cols>
    <col min="1" max="1" width="80.8515625" style="0" customWidth="1"/>
    <col min="2" max="2" width="10.57421875" style="0" customWidth="1"/>
  </cols>
  <sheetData>
    <row r="1" spans="1:2" ht="18.75">
      <c r="A1" s="54" t="s">
        <v>64</v>
      </c>
      <c r="B1" s="54"/>
    </row>
    <row r="2" spans="1:2" ht="15">
      <c r="A2" s="55" t="s">
        <v>34</v>
      </c>
      <c r="B2" s="55"/>
    </row>
    <row r="4" ht="15">
      <c r="A4" s="44" t="s">
        <v>58</v>
      </c>
    </row>
    <row r="6" spans="1:2" ht="15">
      <c r="A6" s="5" t="s">
        <v>3</v>
      </c>
      <c r="B6" s="6" t="s">
        <v>4</v>
      </c>
    </row>
    <row r="7" spans="1:2" ht="15">
      <c r="A7" s="103" t="s">
        <v>76</v>
      </c>
      <c r="B7" s="8">
        <v>10</v>
      </c>
    </row>
    <row r="8" spans="1:2" ht="15">
      <c r="A8" s="7" t="s">
        <v>0</v>
      </c>
      <c r="B8" s="8">
        <v>9</v>
      </c>
    </row>
    <row r="9" spans="1:2" ht="15">
      <c r="A9" s="103" t="s">
        <v>77</v>
      </c>
      <c r="B9" s="8">
        <v>9</v>
      </c>
    </row>
    <row r="10" spans="1:2" ht="15">
      <c r="A10" s="7" t="s">
        <v>1</v>
      </c>
      <c r="B10" s="8">
        <v>9</v>
      </c>
    </row>
    <row r="12" spans="1:2" ht="37.5">
      <c r="A12" s="11" t="s">
        <v>65</v>
      </c>
      <c r="B12" s="51" t="s">
        <v>4</v>
      </c>
    </row>
    <row r="13" spans="1:2" ht="33.75" customHeight="1">
      <c r="A13" s="13" t="s">
        <v>31</v>
      </c>
      <c r="B13" s="52"/>
    </row>
    <row r="14" spans="1:2" ht="15">
      <c r="A14" s="9" t="s">
        <v>44</v>
      </c>
      <c r="B14" s="10">
        <v>10</v>
      </c>
    </row>
    <row r="15" spans="1:2" ht="15">
      <c r="A15" s="7" t="s">
        <v>2</v>
      </c>
      <c r="B15" s="8">
        <v>6</v>
      </c>
    </row>
    <row r="16" spans="1:2" ht="15">
      <c r="A16" s="7" t="s">
        <v>40</v>
      </c>
      <c r="B16" s="8">
        <v>2</v>
      </c>
    </row>
    <row r="17" spans="1:2" ht="15">
      <c r="A17" s="7" t="s">
        <v>41</v>
      </c>
      <c r="B17" s="8">
        <v>1</v>
      </c>
    </row>
    <row r="19" spans="1:2" ht="15">
      <c r="A19" s="11" t="s">
        <v>57</v>
      </c>
      <c r="B19" s="12"/>
    </row>
    <row r="20" spans="1:2" ht="30">
      <c r="A20" s="13" t="s">
        <v>32</v>
      </c>
      <c r="B20" s="14" t="s">
        <v>4</v>
      </c>
    </row>
    <row r="21" spans="1:2" ht="15">
      <c r="A21" s="9" t="s">
        <v>45</v>
      </c>
      <c r="B21" s="10">
        <v>10</v>
      </c>
    </row>
    <row r="22" spans="1:2" ht="15">
      <c r="A22" s="7" t="s">
        <v>50</v>
      </c>
      <c r="B22" s="8">
        <v>7</v>
      </c>
    </row>
    <row r="23" spans="1:2" ht="15">
      <c r="A23" s="7" t="s">
        <v>51</v>
      </c>
      <c r="B23" s="8">
        <v>4</v>
      </c>
    </row>
    <row r="24" spans="1:2" ht="15">
      <c r="A24" s="7" t="s">
        <v>52</v>
      </c>
      <c r="B24" s="8">
        <v>2</v>
      </c>
    </row>
    <row r="26" spans="1:2" ht="18.75">
      <c r="A26" s="5" t="s">
        <v>66</v>
      </c>
      <c r="B26" s="15" t="s">
        <v>4</v>
      </c>
    </row>
    <row r="27" spans="1:2" ht="15">
      <c r="A27" s="7" t="s">
        <v>42</v>
      </c>
      <c r="B27" s="1">
        <v>10</v>
      </c>
    </row>
    <row r="28" spans="1:2" ht="15">
      <c r="A28" s="7" t="s">
        <v>43</v>
      </c>
      <c r="B28" s="1">
        <v>7</v>
      </c>
    </row>
    <row r="29" spans="1:2" ht="30">
      <c r="A29" s="7" t="s">
        <v>5</v>
      </c>
      <c r="B29" s="1">
        <v>3</v>
      </c>
    </row>
    <row r="30" spans="1:2" ht="30">
      <c r="A30" s="7" t="s">
        <v>6</v>
      </c>
      <c r="B30" s="1">
        <v>2</v>
      </c>
    </row>
    <row r="31" spans="1:2" ht="30">
      <c r="A31" s="7" t="s">
        <v>33</v>
      </c>
      <c r="B31" s="1">
        <v>1</v>
      </c>
    </row>
    <row r="32" spans="1:2" ht="15">
      <c r="A32" s="3"/>
      <c r="B32" s="4"/>
    </row>
    <row r="33" spans="1:2" ht="15">
      <c r="A33" s="53" t="s">
        <v>10</v>
      </c>
      <c r="B33" s="53"/>
    </row>
    <row r="35" ht="15">
      <c r="A35" s="45" t="s">
        <v>59</v>
      </c>
    </row>
    <row r="37" spans="1:2" ht="15">
      <c r="A37" s="5" t="s">
        <v>7</v>
      </c>
      <c r="B37" s="15" t="s">
        <v>4</v>
      </c>
    </row>
    <row r="38" spans="1:2" ht="15">
      <c r="A38" s="7" t="s">
        <v>48</v>
      </c>
      <c r="B38" s="1">
        <v>10</v>
      </c>
    </row>
    <row r="39" spans="1:2" ht="15">
      <c r="A39" s="7" t="s">
        <v>53</v>
      </c>
      <c r="B39" s="1">
        <v>8</v>
      </c>
    </row>
    <row r="40" spans="1:2" ht="15">
      <c r="A40" s="103" t="s">
        <v>73</v>
      </c>
      <c r="B40" s="1">
        <v>5</v>
      </c>
    </row>
    <row r="41" spans="1:2" ht="15">
      <c r="A41" s="103" t="s">
        <v>74</v>
      </c>
      <c r="B41" s="1"/>
    </row>
    <row r="43" spans="1:2" ht="15">
      <c r="A43" s="53" t="s">
        <v>54</v>
      </c>
      <c r="B43" s="53"/>
    </row>
    <row r="45" ht="15">
      <c r="A45" s="2" t="s">
        <v>55</v>
      </c>
    </row>
    <row r="46" ht="45">
      <c r="A46" s="50" t="s">
        <v>72</v>
      </c>
    </row>
    <row r="47" ht="15">
      <c r="A47" s="47"/>
    </row>
    <row r="48" ht="30" customHeight="1">
      <c r="A48" s="50" t="s">
        <v>69</v>
      </c>
    </row>
    <row r="49" ht="15">
      <c r="A49" s="47"/>
    </row>
    <row r="50" ht="45">
      <c r="A50" s="50" t="s">
        <v>70</v>
      </c>
    </row>
    <row r="51" ht="15">
      <c r="A51" s="47"/>
    </row>
    <row r="52" ht="45">
      <c r="A52" s="50" t="s">
        <v>71</v>
      </c>
    </row>
    <row r="53" ht="15">
      <c r="A53" s="47"/>
    </row>
    <row r="54" ht="60">
      <c r="A54" s="46" t="s">
        <v>60</v>
      </c>
    </row>
    <row r="55" ht="15">
      <c r="A55" s="47"/>
    </row>
    <row r="56" ht="15">
      <c r="A56" s="47"/>
    </row>
  </sheetData>
  <sheetProtection selectLockedCells="1" selectUnlockedCells="1"/>
  <mergeCells count="5">
    <mergeCell ref="B12:B13"/>
    <mergeCell ref="A33:B33"/>
    <mergeCell ref="A43:B43"/>
    <mergeCell ref="A1:B1"/>
    <mergeCell ref="A2:B2"/>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01"/>
  <sheetViews>
    <sheetView showGridLines="0" tabSelected="1" workbookViewId="0" topLeftCell="A19">
      <selection activeCell="A36" sqref="A36:I36"/>
    </sheetView>
  </sheetViews>
  <sheetFormatPr defaultColWidth="9.140625" defaultRowHeight="15"/>
  <cols>
    <col min="1" max="1" width="12.00390625" style="21" customWidth="1"/>
    <col min="2" max="2" width="13.57421875" style="21" customWidth="1"/>
    <col min="3" max="3" width="9.140625" style="21" customWidth="1"/>
    <col min="4" max="4" width="4.421875" style="21" customWidth="1"/>
    <col min="5" max="5" width="12.7109375" style="21" customWidth="1"/>
    <col min="6" max="6" width="4.28125" style="21" customWidth="1"/>
    <col min="7" max="7" width="7.28125" style="21" customWidth="1"/>
    <col min="8" max="9" width="9.140625" style="21" customWidth="1"/>
    <col min="10" max="10" width="12.140625" style="21" customWidth="1"/>
    <col min="11" max="12" width="0.13671875" style="21" customWidth="1"/>
    <col min="13" max="13" width="0.2890625" style="21" customWidth="1"/>
    <col min="14" max="14" width="10.7109375" style="21" customWidth="1"/>
    <col min="15" max="15" width="9.7109375" style="21" customWidth="1"/>
    <col min="16" max="23" width="9.140625" style="21" customWidth="1"/>
    <col min="24" max="16384" width="9.140625" style="21" customWidth="1"/>
  </cols>
  <sheetData>
    <row r="1" spans="1:10" ht="39" customHeight="1" thickBot="1">
      <c r="A1" s="90" t="s">
        <v>61</v>
      </c>
      <c r="B1" s="91"/>
      <c r="C1" s="91"/>
      <c r="D1" s="91"/>
      <c r="E1" s="91"/>
      <c r="F1" s="91"/>
      <c r="G1" s="91"/>
      <c r="H1" s="91"/>
      <c r="I1" s="91"/>
      <c r="J1" s="92"/>
    </row>
    <row r="2" spans="1:10" ht="15">
      <c r="A2" s="82" t="s">
        <v>34</v>
      </c>
      <c r="B2" s="82"/>
      <c r="C2" s="82"/>
      <c r="D2" s="82"/>
      <c r="E2" s="82"/>
      <c r="F2" s="82"/>
      <c r="G2" s="82"/>
      <c r="H2" s="82"/>
      <c r="I2" s="82"/>
      <c r="J2" s="82"/>
    </row>
    <row r="3" ht="15"/>
    <row r="4" spans="1:10" ht="20.25" customHeight="1">
      <c r="A4" s="25" t="s">
        <v>22</v>
      </c>
      <c r="B4" s="93"/>
      <c r="C4" s="93"/>
      <c r="D4" s="93"/>
      <c r="E4" s="93"/>
      <c r="F4" s="93"/>
      <c r="G4" s="93"/>
      <c r="H4" s="93"/>
      <c r="I4" s="93"/>
      <c r="J4" s="94"/>
    </row>
    <row r="5" spans="1:10" ht="20.25" customHeight="1">
      <c r="A5" s="25" t="s">
        <v>23</v>
      </c>
      <c r="B5" s="93"/>
      <c r="C5" s="93"/>
      <c r="D5" s="93"/>
      <c r="E5" s="93"/>
      <c r="F5" s="93"/>
      <c r="G5" s="93"/>
      <c r="H5" s="93"/>
      <c r="I5" s="93"/>
      <c r="J5" s="94"/>
    </row>
    <row r="6" ht="15"/>
    <row r="7" ht="15">
      <c r="A7" s="26" t="s">
        <v>8</v>
      </c>
    </row>
    <row r="8" spans="11:12" ht="15">
      <c r="K8" s="82"/>
      <c r="L8" s="82"/>
    </row>
    <row r="9" spans="1:10" ht="15">
      <c r="A9" s="80" t="s">
        <v>13</v>
      </c>
      <c r="B9" s="81"/>
      <c r="C9" s="81"/>
      <c r="D9" s="81"/>
      <c r="E9" s="81"/>
      <c r="F9" s="81"/>
      <c r="G9" s="81"/>
      <c r="H9" s="81"/>
      <c r="I9" s="81"/>
      <c r="J9" s="27" t="s">
        <v>11</v>
      </c>
    </row>
    <row r="10" spans="1:10" ht="15">
      <c r="A10" s="65" t="s">
        <v>25</v>
      </c>
      <c r="B10" s="66"/>
      <c r="C10" s="66"/>
      <c r="D10" s="66"/>
      <c r="E10" s="66"/>
      <c r="F10" s="66"/>
      <c r="G10" s="66"/>
      <c r="H10" s="66"/>
      <c r="I10" s="66"/>
      <c r="J10" s="28">
        <f>IF(A10=K57,L57,IF(A10=K58,L58,IF(A10=K59,L59,IF(A10=K60,L60,0))))</f>
        <v>0</v>
      </c>
    </row>
    <row r="11" spans="1:10" ht="29.25" customHeight="1">
      <c r="A11" s="71" t="s">
        <v>35</v>
      </c>
      <c r="B11" s="72"/>
      <c r="C11" s="73"/>
      <c r="D11" s="74"/>
      <c r="E11" s="74"/>
      <c r="F11" s="74"/>
      <c r="G11" s="74"/>
      <c r="H11" s="74"/>
      <c r="I11" s="74"/>
      <c r="J11" s="75"/>
    </row>
    <row r="12" ht="15">
      <c r="J12" s="29"/>
    </row>
    <row r="13" spans="1:10" ht="15" customHeight="1">
      <c r="A13" s="67" t="s">
        <v>62</v>
      </c>
      <c r="B13" s="68"/>
      <c r="C13" s="68"/>
      <c r="D13" s="68"/>
      <c r="E13" s="68"/>
      <c r="F13" s="68"/>
      <c r="G13" s="68"/>
      <c r="H13" s="68"/>
      <c r="I13" s="68"/>
      <c r="J13" s="85" t="s">
        <v>11</v>
      </c>
    </row>
    <row r="14" spans="1:10" ht="29.25" customHeight="1">
      <c r="A14" s="69"/>
      <c r="B14" s="70"/>
      <c r="C14" s="70"/>
      <c r="D14" s="70"/>
      <c r="E14" s="70"/>
      <c r="F14" s="70"/>
      <c r="G14" s="70"/>
      <c r="H14" s="70"/>
      <c r="I14" s="70"/>
      <c r="J14" s="86"/>
    </row>
    <row r="15" spans="1:16" ht="15">
      <c r="A15" s="65"/>
      <c r="B15" s="66"/>
      <c r="C15" s="66"/>
      <c r="D15" s="66"/>
      <c r="E15" s="66"/>
      <c r="F15" s="66"/>
      <c r="G15" s="66"/>
      <c r="H15" s="66"/>
      <c r="I15" s="76"/>
      <c r="J15" s="28">
        <f>IF(A15=K64,L64,IF(A15=K65,L65,IF(A15=K66,L66,IF(A15=K67,L67,IF(A15=K68,L68,0)))))</f>
        <v>0</v>
      </c>
      <c r="P15" s="30"/>
    </row>
    <row r="16" ht="15">
      <c r="J16" s="29"/>
    </row>
    <row r="17" spans="1:10" ht="15" customHeight="1">
      <c r="A17" s="67" t="s">
        <v>56</v>
      </c>
      <c r="B17" s="68"/>
      <c r="C17" s="68"/>
      <c r="D17" s="68"/>
      <c r="E17" s="68"/>
      <c r="F17" s="68"/>
      <c r="G17" s="68"/>
      <c r="H17" s="68"/>
      <c r="I17" s="68"/>
      <c r="J17" s="85" t="s">
        <v>11</v>
      </c>
    </row>
    <row r="18" spans="1:10" ht="30" customHeight="1">
      <c r="A18" s="69"/>
      <c r="B18" s="70"/>
      <c r="C18" s="70"/>
      <c r="D18" s="70"/>
      <c r="E18" s="70"/>
      <c r="F18" s="70"/>
      <c r="G18" s="70"/>
      <c r="H18" s="70"/>
      <c r="I18" s="70"/>
      <c r="J18" s="86"/>
    </row>
    <row r="19" spans="1:10" ht="15">
      <c r="A19" s="77"/>
      <c r="B19" s="78"/>
      <c r="C19" s="78"/>
      <c r="D19" s="78"/>
      <c r="E19" s="78"/>
      <c r="F19" s="78"/>
      <c r="G19" s="78"/>
      <c r="H19" s="78"/>
      <c r="I19" s="79"/>
      <c r="J19" s="28">
        <f>IF(A19=K74,L74,IF(A19=K75,L75,IF(A19=K76,L76,IF(A19=K77,L77,IF(A19=K78,L78,0)))))</f>
        <v>0</v>
      </c>
    </row>
    <row r="20" ht="15">
      <c r="J20" s="29"/>
    </row>
    <row r="21" spans="1:10" ht="15">
      <c r="A21" s="80" t="s">
        <v>63</v>
      </c>
      <c r="B21" s="81"/>
      <c r="C21" s="81"/>
      <c r="D21" s="81"/>
      <c r="E21" s="81"/>
      <c r="F21" s="81"/>
      <c r="G21" s="81"/>
      <c r="H21" s="81"/>
      <c r="I21" s="81"/>
      <c r="J21" s="27" t="s">
        <v>11</v>
      </c>
    </row>
    <row r="22" spans="1:10" ht="29.25" customHeight="1">
      <c r="A22" s="83"/>
      <c r="B22" s="84"/>
      <c r="C22" s="84"/>
      <c r="D22" s="84"/>
      <c r="E22" s="84"/>
      <c r="F22" s="84"/>
      <c r="G22" s="84"/>
      <c r="H22" s="84"/>
      <c r="I22" s="84"/>
      <c r="J22" s="31">
        <f>IF(A22=K81,L81,IF(A22=K82,L82,IF(A22=K83,L83,IF(A22=K84,L84,IF(A22=K85,L85,0)))))</f>
        <v>0</v>
      </c>
    </row>
    <row r="23" spans="1:10" ht="15" customHeight="1">
      <c r="A23" s="62" t="s">
        <v>36</v>
      </c>
      <c r="B23" s="63"/>
      <c r="C23" s="63"/>
      <c r="D23" s="63"/>
      <c r="E23" s="63"/>
      <c r="F23" s="63"/>
      <c r="G23" s="64"/>
      <c r="H23" s="57" t="s">
        <v>37</v>
      </c>
      <c r="I23" s="58"/>
      <c r="J23" s="36" t="s">
        <v>38</v>
      </c>
    </row>
    <row r="24" spans="1:10" ht="15" customHeight="1">
      <c r="A24" s="59"/>
      <c r="B24" s="60"/>
      <c r="C24" s="60"/>
      <c r="D24" s="60"/>
      <c r="E24" s="60"/>
      <c r="F24" s="60"/>
      <c r="G24" s="61"/>
      <c r="H24" s="56"/>
      <c r="I24" s="56"/>
      <c r="J24" s="35">
        <v>2015</v>
      </c>
    </row>
    <row r="25" spans="1:10" ht="15" customHeight="1">
      <c r="A25" s="59"/>
      <c r="B25" s="60"/>
      <c r="C25" s="60"/>
      <c r="D25" s="60"/>
      <c r="E25" s="60"/>
      <c r="F25" s="60"/>
      <c r="G25" s="61"/>
      <c r="H25" s="56"/>
      <c r="I25" s="56"/>
      <c r="J25" s="48">
        <v>2015</v>
      </c>
    </row>
    <row r="26" spans="1:10" ht="15" customHeight="1">
      <c r="A26" s="59"/>
      <c r="B26" s="60"/>
      <c r="C26" s="60"/>
      <c r="D26" s="60"/>
      <c r="E26" s="60"/>
      <c r="F26" s="60"/>
      <c r="G26" s="61"/>
      <c r="H26" s="56"/>
      <c r="I26" s="56"/>
      <c r="J26" s="48">
        <v>2019</v>
      </c>
    </row>
    <row r="27" ht="15"/>
    <row r="28" spans="7:10" ht="15">
      <c r="G28" s="88" t="s">
        <v>12</v>
      </c>
      <c r="H28" s="89"/>
      <c r="I28" s="89"/>
      <c r="J28" s="32">
        <f>(J10*0.3)+(J15*0.25)+(J19*0.25)+(J22*0.2)</f>
        <v>0</v>
      </c>
    </row>
    <row r="29" ht="15"/>
    <row r="30" spans="1:2" ht="15">
      <c r="A30" s="95" t="s">
        <v>9</v>
      </c>
      <c r="B30" s="95"/>
    </row>
    <row r="31" ht="15"/>
    <row r="32" spans="1:10" ht="15">
      <c r="A32" s="80" t="s">
        <v>49</v>
      </c>
      <c r="B32" s="81"/>
      <c r="C32" s="81"/>
      <c r="D32" s="81"/>
      <c r="E32" s="81"/>
      <c r="F32" s="81"/>
      <c r="G32" s="81"/>
      <c r="H32" s="81"/>
      <c r="I32" s="81"/>
      <c r="J32" s="27" t="s">
        <v>11</v>
      </c>
    </row>
    <row r="33" spans="1:10" ht="15">
      <c r="A33" s="77" t="s">
        <v>73</v>
      </c>
      <c r="B33" s="78"/>
      <c r="C33" s="78"/>
      <c r="D33" s="78"/>
      <c r="E33" s="78"/>
      <c r="F33" s="78"/>
      <c r="G33" s="78"/>
      <c r="H33" s="78"/>
      <c r="I33" s="78"/>
      <c r="J33" s="28">
        <f>IF(A33=K89,L89,IF(A33=K90,L90,IF(A33=K91,L91,IF(A33=K92,L92,IF(A33=K93,L93,0)))))</f>
        <v>5</v>
      </c>
    </row>
    <row r="34" ht="15"/>
    <row r="35" spans="1:10" ht="15">
      <c r="A35" s="80" t="s">
        <v>14</v>
      </c>
      <c r="B35" s="81"/>
      <c r="C35" s="81"/>
      <c r="D35" s="81"/>
      <c r="E35" s="81"/>
      <c r="F35" s="81"/>
      <c r="G35" s="81"/>
      <c r="H35" s="81"/>
      <c r="I35" s="81"/>
      <c r="J35" s="27" t="s">
        <v>11</v>
      </c>
    </row>
    <row r="36" spans="1:10" ht="15">
      <c r="A36" s="77" t="s">
        <v>19</v>
      </c>
      <c r="B36" s="78"/>
      <c r="C36" s="78"/>
      <c r="D36" s="78"/>
      <c r="E36" s="78"/>
      <c r="F36" s="78"/>
      <c r="G36" s="78"/>
      <c r="H36" s="78"/>
      <c r="I36" s="78"/>
      <c r="J36" s="28">
        <f>IF(A36=K95,L95,IF(A36=K96,L96,IF(A36=K97,L97,IF(A36=K98,L98,IF(A36=K99,L99,IF(A36=K100,L100,IF(A36=K101,L101,0)))))))</f>
        <v>0</v>
      </c>
    </row>
    <row r="37" ht="18.75" customHeight="1" thickBot="1"/>
    <row r="38" spans="1:10" ht="15.75">
      <c r="A38" s="41" t="str">
        <f>IF(A33="Média ponderada abaixo de 6,0","SOLICITAÇÃO REPROVADA - Média ponderada abaixo de 6,0",IF(A36="Mais de 4 reprovações","SOLICITAÇÃO REPROVADA - mais de 4 reprovações",IF(A36="Mais de 2 reprovações em química","SOLICITAÇÃO REPROVADA - mais de 2 reprovações em química","SOLICITAÇÃO APROVADA ")))</f>
        <v>SOLICITAÇÃO REPROVADA - mais de 4 reprovações</v>
      </c>
      <c r="B38" s="42"/>
      <c r="C38" s="42"/>
      <c r="D38" s="37"/>
      <c r="E38" s="37"/>
      <c r="F38" s="37"/>
      <c r="G38" s="37"/>
      <c r="H38" s="37"/>
      <c r="I38" s="37"/>
      <c r="J38" s="38"/>
    </row>
    <row r="39" spans="1:10" ht="16.5" thickBot="1">
      <c r="A39" s="43" t="s">
        <v>47</v>
      </c>
      <c r="B39" s="96">
        <f>(0.6*J28)+(0.4*(J33+J36))</f>
        <v>2</v>
      </c>
      <c r="C39" s="96"/>
      <c r="D39" s="39"/>
      <c r="E39" s="39"/>
      <c r="F39" s="39"/>
      <c r="G39" s="39"/>
      <c r="H39" s="39"/>
      <c r="I39" s="39"/>
      <c r="J39" s="40"/>
    </row>
    <row r="40" spans="1:10" ht="15">
      <c r="A40" s="33"/>
      <c r="B40" s="33"/>
      <c r="C40" s="33"/>
      <c r="D40" s="34"/>
      <c r="E40" s="33"/>
      <c r="F40" s="34"/>
      <c r="G40" s="34"/>
      <c r="H40" s="34"/>
      <c r="I40" s="34"/>
      <c r="J40" s="33"/>
    </row>
    <row r="41" spans="1:10" ht="15">
      <c r="A41" s="33"/>
      <c r="B41" s="33"/>
      <c r="C41" s="87"/>
      <c r="D41" s="87"/>
      <c r="E41" s="33"/>
      <c r="F41" s="33"/>
      <c r="G41" s="33"/>
      <c r="H41" s="33"/>
      <c r="I41" s="33"/>
      <c r="J41" s="33"/>
    </row>
    <row r="42" spans="1:10" ht="15">
      <c r="A42" s="33"/>
      <c r="B42" s="33"/>
      <c r="C42" s="33"/>
      <c r="D42" s="33"/>
      <c r="E42" s="33"/>
      <c r="F42" s="33"/>
      <c r="G42" s="33"/>
      <c r="H42" s="33"/>
      <c r="I42" s="33"/>
      <c r="J42" s="33"/>
    </row>
    <row r="43" spans="1:10" ht="15">
      <c r="A43" s="33"/>
      <c r="B43" s="33"/>
      <c r="C43" s="33"/>
      <c r="D43" s="33"/>
      <c r="E43" s="33"/>
      <c r="F43" s="33"/>
      <c r="G43" s="33"/>
      <c r="H43" s="33"/>
      <c r="I43" s="33"/>
      <c r="J43" s="33"/>
    </row>
    <row r="48" ht="15">
      <c r="A48" s="49"/>
    </row>
    <row r="49" ht="15">
      <c r="A49" s="49"/>
    </row>
    <row r="50" ht="15">
      <c r="A50" s="49"/>
    </row>
    <row r="56" spans="11:12" ht="15">
      <c r="K56" s="82" t="str">
        <f>'Critérios de priorização'!A6</f>
        <v>(A) EXISTÊNCIA DE PROJETO (apenas um dos itens abaixo)</v>
      </c>
      <c r="L56" s="82"/>
    </row>
    <row r="57" spans="11:12" ht="15">
      <c r="K57" s="21" t="str">
        <f>'Critérios de priorização'!A7</f>
        <v>Coordenador de projeto temático ou do INCT ou CEPID</v>
      </c>
      <c r="L57" s="21">
        <f>'Critérios de priorização'!B7</f>
        <v>10</v>
      </c>
    </row>
    <row r="58" spans="11:12" ht="15">
      <c r="K58" s="21" t="str">
        <f>'Critérios de priorização'!A8</f>
        <v>Beneficiário de projeto individual</v>
      </c>
      <c r="L58" s="21">
        <f>'Critérios de priorização'!B8</f>
        <v>9</v>
      </c>
    </row>
    <row r="59" spans="11:12" ht="15">
      <c r="K59" s="21" t="str">
        <f>'Critérios de priorização'!A9</f>
        <v>Pesquisador principal em projeto temático ou do INCT ou CEPID</v>
      </c>
      <c r="L59" s="21">
        <f>'Critérios de priorização'!B9</f>
        <v>9</v>
      </c>
    </row>
    <row r="60" spans="11:12" ht="15">
      <c r="K60" s="21" t="str">
        <f>'Critérios de priorização'!A10</f>
        <v>Projeto jovem pesquisador</v>
      </c>
      <c r="L60" s="21">
        <f>'Critérios de priorização'!B10</f>
        <v>9</v>
      </c>
    </row>
    <row r="61" ht="15" hidden="1">
      <c r="K61" s="21" t="s">
        <v>25</v>
      </c>
    </row>
    <row r="62" ht="13.5" customHeight="1"/>
    <row r="63" ht="15" hidden="1">
      <c r="K63" s="21" t="str">
        <f>'Critérios de priorização'!A12</f>
        <v>(B) NÚMERO DE PUBLICAÇÕES INDEXADAS OU PATENTES DEPOSITADAS (2015 – 2019)</v>
      </c>
    </row>
    <row r="64" spans="11:12" ht="15">
      <c r="K64" s="21" t="str">
        <f>'Critérios de priorização'!A14</f>
        <v>Igual ou acima de 10</v>
      </c>
      <c r="L64" s="21">
        <f>'Critérios de priorização'!B14</f>
        <v>10</v>
      </c>
    </row>
    <row r="65" spans="11:12" ht="15">
      <c r="K65" s="21" t="str">
        <f>'Critérios de priorização'!A15</f>
        <v>Entre 6 e 9</v>
      </c>
      <c r="L65" s="21">
        <f>'Critérios de priorização'!B15</f>
        <v>6</v>
      </c>
    </row>
    <row r="66" spans="11:12" ht="15">
      <c r="K66" s="21" t="str">
        <f>'Critérios de priorização'!A16</f>
        <v>Entre 3 e 5</v>
      </c>
      <c r="L66" s="21">
        <f>'Critérios de priorização'!B16</f>
        <v>2</v>
      </c>
    </row>
    <row r="67" spans="11:12" ht="15">
      <c r="K67" s="21" t="str">
        <f>'Critérios de priorização'!A17</f>
        <v>Entre 1 e 2</v>
      </c>
      <c r="L67" s="21">
        <f>'Critérios de priorização'!B17</f>
        <v>1</v>
      </c>
    </row>
    <row r="68" spans="11:12" ht="15">
      <c r="K68" s="21" t="s">
        <v>24</v>
      </c>
      <c r="L68" s="21">
        <v>0</v>
      </c>
    </row>
    <row r="73" ht="0.75" customHeight="1">
      <c r="K73" s="21" t="str">
        <f>'Critérios de priorização'!A19</f>
        <v>(C) ÍNDICE DE IMPACTO DAS PUBLICAÇÕES</v>
      </c>
    </row>
    <row r="74" spans="11:12" ht="15">
      <c r="K74" s="21" t="str">
        <f>'Critérios de priorização'!A21</f>
        <v>Igual ou acima de 15</v>
      </c>
      <c r="L74" s="21">
        <f>'Critérios de priorização'!B21</f>
        <v>10</v>
      </c>
    </row>
    <row r="75" spans="11:12" ht="15">
      <c r="K75" s="21" t="str">
        <f>'Critérios de priorização'!A22</f>
        <v>Igual ou maior de 10 e menor que 15</v>
      </c>
      <c r="L75" s="21">
        <f>'Critérios de priorização'!B22</f>
        <v>7</v>
      </c>
    </row>
    <row r="76" spans="11:12" ht="15">
      <c r="K76" s="21" t="str">
        <f>'Critérios de priorização'!A23</f>
        <v>Igual ou maior de 5 e menor que 10</v>
      </c>
      <c r="L76" s="21">
        <f>'Critérios de priorização'!B23</f>
        <v>4</v>
      </c>
    </row>
    <row r="77" spans="11:12" ht="15">
      <c r="K77" s="21" t="str">
        <f>'Critérios de priorização'!A24</f>
        <v>Igual oumaior que 1 e menor que 5</v>
      </c>
      <c r="L77" s="21">
        <f>'Critérios de priorização'!B24</f>
        <v>2</v>
      </c>
    </row>
    <row r="78" spans="11:12" ht="15">
      <c r="K78" s="21" t="s">
        <v>26</v>
      </c>
      <c r="L78" s="21">
        <v>0</v>
      </c>
    </row>
    <row r="80" ht="15" hidden="1">
      <c r="K80" s="21" t="str">
        <f>'Critérios de priorização'!A26</f>
        <v>(D) ORIENTAÇÕES (2015 – 2019)</v>
      </c>
    </row>
    <row r="81" spans="11:12" ht="15">
      <c r="K81" s="21" t="str">
        <f>'Critérios de priorização'!A27</f>
        <v>Pelo menos 1 doutor formado</v>
      </c>
      <c r="L81" s="21">
        <f>'Critérios de priorização'!B27</f>
        <v>10</v>
      </c>
    </row>
    <row r="82" spans="11:12" ht="15">
      <c r="K82" s="21" t="str">
        <f>'Critérios de priorização'!A28</f>
        <v>Pelo menos 1 mestre formado</v>
      </c>
      <c r="L82" s="21">
        <f>'Critérios de priorização'!B28</f>
        <v>7</v>
      </c>
    </row>
    <row r="83" spans="11:12" ht="15">
      <c r="K83" s="21" t="str">
        <f>'Critérios de priorização'!A29</f>
        <v>3 alunos com iniciação científica concluída, com trabalho apresentado em Congresso ou outro tipo de produção científica</v>
      </c>
      <c r="L83" s="21">
        <f>'Critérios de priorização'!B29</f>
        <v>3</v>
      </c>
    </row>
    <row r="84" spans="11:12" ht="15">
      <c r="K84" s="21" t="str">
        <f>'Critérios de priorização'!A30</f>
        <v>2 alunos com iniciação científica concluída, com trabalho apresentado em Congresso ou outro tipo de produção científica</v>
      </c>
      <c r="L84" s="21">
        <f>'Critérios de priorização'!B30</f>
        <v>2</v>
      </c>
    </row>
    <row r="85" spans="11:12" ht="15">
      <c r="K85" s="21" t="str">
        <f>'Critérios de priorização'!A31</f>
        <v>1 aluno com iniciação científica concluída, com trabalho apresentado em Congresso ou outro tipo de produção científica</v>
      </c>
      <c r="L85" s="21">
        <f>'Critérios de priorização'!B31</f>
        <v>1</v>
      </c>
    </row>
    <row r="86" spans="11:12" ht="15">
      <c r="K86" s="21" t="s">
        <v>27</v>
      </c>
      <c r="L86" s="21">
        <v>0</v>
      </c>
    </row>
    <row r="88" spans="11:12" ht="15" hidden="1">
      <c r="K88" s="21" t="str">
        <f>'Critérios de priorização'!A37</f>
        <v>(e) ANÁLISE DO HISTÓRICO ESCOLAR</v>
      </c>
      <c r="L88" s="21" t="str">
        <f>'Critérios de priorização'!B37</f>
        <v>Pts.</v>
      </c>
    </row>
    <row r="89" spans="11:12" ht="15">
      <c r="K89" s="21" t="str">
        <f>'Critérios de priorização'!A38</f>
        <v>Média ponderada igual ou maior de 8,0</v>
      </c>
      <c r="L89" s="21">
        <f>'Critérios de priorização'!B38</f>
        <v>10</v>
      </c>
    </row>
    <row r="90" spans="11:12" ht="15">
      <c r="K90" s="21" t="str">
        <f>'Critérios de priorização'!A39</f>
        <v>Média ponderada igual ou maior de 7,30 e menor que 8,0</v>
      </c>
      <c r="L90" s="21">
        <f>'Critérios de priorização'!B39</f>
        <v>8</v>
      </c>
    </row>
    <row r="91" spans="11:12" ht="15">
      <c r="K91" s="21" t="str">
        <f>'Critérios de priorização'!A40</f>
        <v>Média ponderada igual ou maior de 5,0 e menor que 7,3</v>
      </c>
      <c r="L91" s="21">
        <f>'Critérios de priorização'!B40</f>
        <v>5</v>
      </c>
    </row>
    <row r="92" spans="11:12" ht="15">
      <c r="K92" s="21" t="s">
        <v>75</v>
      </c>
      <c r="L92" s="21">
        <v>0</v>
      </c>
    </row>
    <row r="93" spans="11:12" ht="15">
      <c r="K93" s="21" t="str">
        <f>'Critérios de priorização'!A41</f>
        <v>Menos 0,2 por  reprovação – máximo de 5 reprovações</v>
      </c>
      <c r="L93" s="21">
        <f>'Critérios de priorização'!B41</f>
        <v>0</v>
      </c>
    </row>
    <row r="95" spans="11:12" ht="15">
      <c r="K95" s="21" t="s">
        <v>21</v>
      </c>
      <c r="L95" s="21">
        <v>0</v>
      </c>
    </row>
    <row r="96" spans="11:12" ht="15">
      <c r="K96" s="21" t="s">
        <v>15</v>
      </c>
      <c r="L96" s="21">
        <v>-0.2</v>
      </c>
    </row>
    <row r="97" spans="11:12" ht="15">
      <c r="K97" s="21" t="s">
        <v>16</v>
      </c>
      <c r="L97" s="21">
        <v>-0.4</v>
      </c>
    </row>
    <row r="98" spans="11:12" ht="15">
      <c r="K98" s="21" t="s">
        <v>17</v>
      </c>
      <c r="L98" s="21">
        <v>-0.6</v>
      </c>
    </row>
    <row r="99" spans="11:12" ht="15">
      <c r="K99" s="21" t="s">
        <v>18</v>
      </c>
      <c r="L99" s="21">
        <v>-0.8</v>
      </c>
    </row>
    <row r="100" spans="11:12" ht="15">
      <c r="K100" s="21" t="s">
        <v>19</v>
      </c>
      <c r="L100" s="21">
        <v>0</v>
      </c>
    </row>
    <row r="101" spans="11:12" ht="15">
      <c r="K101" s="21" t="s">
        <v>20</v>
      </c>
      <c r="L101" s="21">
        <v>0</v>
      </c>
    </row>
  </sheetData>
  <sheetProtection password="E932" sheet="1" selectLockedCells="1"/>
  <mergeCells count="34">
    <mergeCell ref="C41:D41"/>
    <mergeCell ref="G28:I28"/>
    <mergeCell ref="J17:J18"/>
    <mergeCell ref="A1:J1"/>
    <mergeCell ref="A2:J2"/>
    <mergeCell ref="B4:J4"/>
    <mergeCell ref="B5:J5"/>
    <mergeCell ref="A21:I21"/>
    <mergeCell ref="A30:B30"/>
    <mergeCell ref="B39:C39"/>
    <mergeCell ref="A32:I32"/>
    <mergeCell ref="A33:I33"/>
    <mergeCell ref="A35:I35"/>
    <mergeCell ref="A36:I36"/>
    <mergeCell ref="K8:L8"/>
    <mergeCell ref="K56:L56"/>
    <mergeCell ref="A22:I22"/>
    <mergeCell ref="A9:I9"/>
    <mergeCell ref="A13:I14"/>
    <mergeCell ref="J13:J14"/>
    <mergeCell ref="A10:I10"/>
    <mergeCell ref="A17:I18"/>
    <mergeCell ref="A11:B11"/>
    <mergeCell ref="C11:J11"/>
    <mergeCell ref="A15:I15"/>
    <mergeCell ref="A19:I19"/>
    <mergeCell ref="H26:I26"/>
    <mergeCell ref="H23:I23"/>
    <mergeCell ref="A24:G24"/>
    <mergeCell ref="A25:G25"/>
    <mergeCell ref="A26:G26"/>
    <mergeCell ref="A23:G23"/>
    <mergeCell ref="H24:I24"/>
    <mergeCell ref="H25:I25"/>
  </mergeCells>
  <dataValidations count="8">
    <dataValidation type="list" allowBlank="1" showInputMessage="1" showErrorMessage="1" sqref="A10:I10">
      <formula1>$K$57:$K$61</formula1>
    </dataValidation>
    <dataValidation type="list" allowBlank="1" showInputMessage="1" showErrorMessage="1" sqref="A22:I22">
      <formula1>$K$81:$K$86</formula1>
    </dataValidation>
    <dataValidation type="list" allowBlank="1" showInputMessage="1" showErrorMessage="1" sqref="A33:I33">
      <formula1>$K$89:$K$92</formula1>
    </dataValidation>
    <dataValidation type="list" allowBlank="1" showInputMessage="1" showErrorMessage="1" sqref="A36:I36">
      <formula1>$K$95:$K$101</formula1>
    </dataValidation>
    <dataValidation type="list" allowBlank="1" showInputMessage="1" showErrorMessage="1" sqref="H24:H26">
      <formula1>"Iniciação Científica, Mestrado, Doutorado"</formula1>
    </dataValidation>
    <dataValidation type="list" allowBlank="1" showInputMessage="1" showErrorMessage="1" sqref="A15:I15">
      <formula1>$K$64:$K$68</formula1>
    </dataValidation>
    <dataValidation type="list" allowBlank="1" showInputMessage="1" showErrorMessage="1" sqref="A19:I19">
      <formula1>$K$74:$K$78</formula1>
    </dataValidation>
    <dataValidation type="list" allowBlank="1" showInputMessage="1" showErrorMessage="1" sqref="J24:J26">
      <formula1>"2015,2016,2017,2018,2019,2020,2021,2022,2023,2024,2025,2026,2027,2028,2029,2030"</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D5"/>
    </sheetView>
  </sheetViews>
  <sheetFormatPr defaultColWidth="9.140625" defaultRowHeight="15"/>
  <cols>
    <col min="1" max="1" width="11.421875" style="16" customWidth="1"/>
    <col min="2" max="2" width="11.00390625" style="16" customWidth="1"/>
    <col min="3" max="3" width="21.57421875" style="16" customWidth="1"/>
    <col min="4" max="4" width="53.7109375" style="16" customWidth="1"/>
    <col min="5" max="5" width="22.57421875" style="16" customWidth="1"/>
    <col min="6" max="6" width="15.421875" style="16" customWidth="1"/>
    <col min="7" max="16384" width="9.140625" style="16" customWidth="1"/>
  </cols>
  <sheetData>
    <row r="1" spans="1:10" ht="18.75">
      <c r="A1" s="97" t="s">
        <v>67</v>
      </c>
      <c r="B1" s="97"/>
      <c r="C1" s="97"/>
      <c r="D1" s="97"/>
      <c r="E1" s="97"/>
      <c r="F1" s="97"/>
      <c r="G1" s="17"/>
      <c r="H1" s="17"/>
      <c r="I1" s="17"/>
      <c r="J1" s="17"/>
    </row>
    <row r="2" spans="1:10" ht="15">
      <c r="A2" s="98" t="s">
        <v>68</v>
      </c>
      <c r="B2" s="98"/>
      <c r="C2" s="98"/>
      <c r="D2" s="98"/>
      <c r="E2" s="98"/>
      <c r="F2" s="98"/>
      <c r="G2" s="18"/>
      <c r="H2" s="18"/>
      <c r="I2" s="18"/>
      <c r="J2" s="18"/>
    </row>
    <row r="3" spans="1:10" ht="16.5" customHeight="1">
      <c r="A3" s="101" t="s">
        <v>39</v>
      </c>
      <c r="B3" s="101"/>
      <c r="C3" s="99">
        <f>'Formulário de cálculo automátic'!B4</f>
        <v>0</v>
      </c>
      <c r="D3" s="99"/>
      <c r="E3" s="99"/>
      <c r="F3" s="99"/>
      <c r="G3" s="18"/>
      <c r="H3" s="18"/>
      <c r="I3" s="18"/>
      <c r="J3" s="18"/>
    </row>
    <row r="4" spans="1:6" ht="81" customHeight="1">
      <c r="A4" s="19" t="s">
        <v>28</v>
      </c>
      <c r="B4" s="102" t="s">
        <v>46</v>
      </c>
      <c r="C4" s="102"/>
      <c r="D4" s="102"/>
      <c r="E4" s="20" t="s">
        <v>29</v>
      </c>
      <c r="F4" s="20" t="s">
        <v>30</v>
      </c>
    </row>
    <row r="5" spans="1:6" ht="64.5" customHeight="1">
      <c r="A5" s="22"/>
      <c r="B5" s="100"/>
      <c r="C5" s="100"/>
      <c r="D5" s="100"/>
      <c r="E5" s="23"/>
      <c r="F5" s="24"/>
    </row>
    <row r="6" spans="1:6" ht="64.5" customHeight="1">
      <c r="A6" s="22"/>
      <c r="B6" s="100"/>
      <c r="C6" s="100"/>
      <c r="D6" s="100"/>
      <c r="E6" s="23"/>
      <c r="F6" s="24"/>
    </row>
    <row r="7" spans="1:6" ht="64.5" customHeight="1">
      <c r="A7" s="22"/>
      <c r="B7" s="100"/>
      <c r="C7" s="100"/>
      <c r="D7" s="100"/>
      <c r="E7" s="23"/>
      <c r="F7" s="24"/>
    </row>
    <row r="8" spans="1:6" ht="64.5" customHeight="1">
      <c r="A8" s="22"/>
      <c r="B8" s="100"/>
      <c r="C8" s="100"/>
      <c r="D8" s="100"/>
      <c r="E8" s="23"/>
      <c r="F8" s="24"/>
    </row>
    <row r="9" spans="1:6" ht="64.5" customHeight="1">
      <c r="A9" s="22"/>
      <c r="B9" s="100"/>
      <c r="C9" s="100"/>
      <c r="D9" s="100"/>
      <c r="E9" s="23"/>
      <c r="F9" s="24"/>
    </row>
  </sheetData>
  <sheetProtection formatCells="0" selectLockedCells="1"/>
  <mergeCells count="10">
    <mergeCell ref="A1:F1"/>
    <mergeCell ref="A2:F2"/>
    <mergeCell ref="C3:F3"/>
    <mergeCell ref="B9:D9"/>
    <mergeCell ref="B7:D7"/>
    <mergeCell ref="B8:D8"/>
    <mergeCell ref="A3:B3"/>
    <mergeCell ref="B4:D4"/>
    <mergeCell ref="B5:D5"/>
    <mergeCell ref="B6:D6"/>
  </mergeCells>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Dell_i5</cp:lastModifiedBy>
  <cp:lastPrinted>2015-03-10T18:36:31Z</cp:lastPrinted>
  <dcterms:created xsi:type="dcterms:W3CDTF">2010-04-13T12:26:32Z</dcterms:created>
  <dcterms:modified xsi:type="dcterms:W3CDTF">2019-05-14T19:26:02Z</dcterms:modified>
  <cp:category/>
  <cp:version/>
  <cp:contentType/>
  <cp:contentStatus/>
</cp:coreProperties>
</file>